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вет депутатов КИГП (уточнен.и исполнение)\2023 год ВНЕСЕНИЕ ИЗМЕНЕНИЙ В БЮДЖЕТ\август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Лист1!$B$1:$J$42</definedName>
  </definedNames>
  <calcPr calcId="152511"/>
</workbook>
</file>

<file path=xl/calcChain.xml><?xml version="1.0" encoding="utf-8"?>
<calcChain xmlns="http://schemas.openxmlformats.org/spreadsheetml/2006/main">
  <c r="H36" i="32" l="1"/>
  <c r="J33" i="32"/>
  <c r="J28" i="32" l="1"/>
  <c r="J38" i="32" l="1"/>
  <c r="J37" i="32"/>
  <c r="J35" i="32"/>
  <c r="F36" i="32" l="1"/>
  <c r="J34" i="32"/>
  <c r="J32" i="32"/>
  <c r="J25" i="32"/>
  <c r="J26" i="32"/>
  <c r="J27" i="32"/>
  <c r="J24" i="32"/>
  <c r="J17" i="32"/>
  <c r="J16" i="32"/>
  <c r="J14" i="32"/>
  <c r="J12" i="32"/>
  <c r="J10" i="32"/>
  <c r="J9" i="32" s="1"/>
  <c r="H9" i="32"/>
  <c r="G36" i="32"/>
  <c r="D36" i="32"/>
  <c r="J36" i="32" s="1"/>
  <c r="I31" i="32" l="1"/>
  <c r="J31" i="32"/>
  <c r="H31" i="32"/>
  <c r="G31" i="32"/>
  <c r="G8" i="32" s="1"/>
  <c r="F31" i="32"/>
  <c r="D31" i="32"/>
  <c r="J15" i="32" l="1"/>
  <c r="I15" i="32"/>
  <c r="H15" i="32"/>
  <c r="G15" i="32"/>
  <c r="F15" i="32"/>
  <c r="E15" i="32"/>
  <c r="D15" i="32"/>
  <c r="G20" i="32" l="1"/>
  <c r="J11" i="32" l="1"/>
  <c r="I11" i="32"/>
  <c r="H11" i="32"/>
  <c r="G11" i="32"/>
  <c r="F11" i="32"/>
  <c r="E11" i="32"/>
  <c r="D11" i="32"/>
  <c r="E28" i="32" l="1"/>
  <c r="F28" i="32"/>
  <c r="F9" i="32" l="1"/>
  <c r="H20" i="32"/>
  <c r="J18" i="32"/>
  <c r="I18" i="32"/>
  <c r="E18" i="32"/>
  <c r="J23" i="32"/>
  <c r="J8" i="32" s="1"/>
  <c r="I23" i="32"/>
  <c r="H23" i="32"/>
  <c r="G23" i="32"/>
  <c r="F23" i="32"/>
  <c r="E23" i="32"/>
  <c r="D23" i="32"/>
  <c r="E31" i="32"/>
  <c r="E20" i="32"/>
  <c r="E13" i="32"/>
  <c r="E9" i="32"/>
  <c r="I9" i="32"/>
  <c r="J13" i="32"/>
  <c r="I13" i="32"/>
  <c r="H13" i="32"/>
  <c r="G13" i="32"/>
  <c r="F13" i="32"/>
  <c r="D13" i="32"/>
  <c r="G9" i="32"/>
  <c r="D9" i="32"/>
  <c r="J20" i="32"/>
  <c r="I20" i="32"/>
  <c r="F20" i="32"/>
  <c r="D20" i="32"/>
  <c r="I8" i="32" l="1"/>
  <c r="F8" i="32"/>
  <c r="H8" i="32"/>
  <c r="D8" i="32"/>
  <c r="E8" i="32"/>
</calcChain>
</file>

<file path=xl/sharedStrings.xml><?xml version="1.0" encoding="utf-8"?>
<sst xmlns="http://schemas.openxmlformats.org/spreadsheetml/2006/main" count="42" uniqueCount="41">
  <si>
    <t>Арендная плата за земли</t>
  </si>
  <si>
    <t xml:space="preserve">Прочие поступления от использования имущества, находящегося в госуд. и  муницип. собственности </t>
  </si>
  <si>
    <t xml:space="preserve"> Наименование доходного источника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</si>
  <si>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</si>
  <si>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</si>
  <si>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</si>
  <si>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</si>
  <si>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</si>
  <si>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</si>
  <si>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</si>
  <si>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</si>
  <si>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НАЛОГИ НА ИМУЩЕСТВО</t>
  </si>
  <si>
    <t>НАЛОГИ НА ПРИБЫЛЬ, ДОХОДЫ</t>
  </si>
  <si>
    <t>Дополнительные доходы</t>
  </si>
  <si>
    <t>1.НАЛОГОВЫЕ И НЕНАЛОГОВЫЕ ДОХОДЫ</t>
  </si>
  <si>
    <t>Налог на имущество физических лиц</t>
  </si>
  <si>
    <t>Земельный налог</t>
  </si>
  <si>
    <t>ШТРАФЫ,САНКЦИИ,ВОЗМЕЩЕНИЕ УЩЕРБА</t>
  </si>
  <si>
    <t>Налог на нефтепродукты</t>
  </si>
  <si>
    <t>НАЛОГИ НА ТОВАРЫ</t>
  </si>
  <si>
    <t>Доходы от сдачи  в аренду имущества,составляющего казну муниципальных районов (за исключением земельных участков)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</si>
  <si>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,осуществляющих перевозки опасных,тяжеловесных и (или)крупногабаритных грузов,зачисляемая в бюджеты поселений (прочие поступления)</t>
  </si>
  <si>
    <t>ГОСУАРСТВЕННАЯ ПОШЛИНА</t>
  </si>
  <si>
    <t>Доходы от оказания платных услуг (Досуговый центр "Октябрь")</t>
  </si>
  <si>
    <t>Доходы от оказания платных услуг (Управление спортсооружений)</t>
  </si>
  <si>
    <t>Единый сельскохозяйственный налог</t>
  </si>
  <si>
    <t>НАЛОГИ НА СОВОКУПНЫЙ ДОХОД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</si>
  <si>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РАСШИФРОВКА ДОПОЛНИТЕЛЬНО ПОСТУПИВШИХ ИСТОЧНИКОВ ДОХОДОВ  БЮДЖЕТА КАТАВ-ИВАНОВСКОГО ГОРОДСКОГО ПОСЕЛЕНИЯ               </t>
  </si>
  <si>
    <t>Уточненные назначения 2021г</t>
  </si>
  <si>
    <t>ГОСУДАРСТВЕННАЯ ПОШЛИНА</t>
  </si>
  <si>
    <t>ЗАДОЛЖЕННОСТЬ  И ПЕРЕРАСЧЕТЫ ПО ОТМЕНЕННЫМ НАЛОГАМ</t>
  </si>
  <si>
    <t>Доходы, получаемые в виде арендной платы, а также средства от продажи права на заключение договоров аренды земли, находящиеся в собственности городских поселениях</t>
  </si>
  <si>
    <t>Прочие неналоговые доходы</t>
  </si>
  <si>
    <t>Инициативные платежи</t>
  </si>
  <si>
    <t>Утвержденные назначения  2023г.</t>
  </si>
  <si>
    <t>Назначения за  январь-июль 2023</t>
  </si>
  <si>
    <t>Исполнено на 01.08.2023г.</t>
  </si>
  <si>
    <t>Ожидаемое исполнение  2023г.</t>
  </si>
  <si>
    <t>Уточненные назначения 2023 г.</t>
  </si>
  <si>
    <t>Доходы от реализации имущества</t>
  </si>
  <si>
    <t>Доходы от привотизации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</si>
</sst>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 Cyr"/>
      <charset val="204"/>
    </font>
    <font>
      <sz val="12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2"/>
      <color theme="1"/>
      <name val="Times New Roman Cyr"/>
      <family val="1"/>
      <charset val="204"/>
    </font>
    <font>
      <b/>
      <sz val="14"/>
      <color theme="1"/>
      <name val="Times New Roman Cyr"/>
      <family val="1"/>
      <charset val="204"/>
    </font>
    <font>
      <sz val="8"/>
      <color theme="1"/>
      <name val="Arial Cyr"/>
      <charset val="204"/>
    </font>
    <font>
      <sz val="8"/>
      <color theme="1"/>
      <name val="Times New Roman"/>
      <family val="1"/>
      <charset val="204"/>
    </font>
    <font>
      <sz val="8"/>
      <color theme="1"/>
      <name val="Times New Roman Cyr"/>
      <family val="1"/>
      <charset val="204"/>
    </font>
    <font>
      <b/>
      <sz val="14"/>
      <color theme="1"/>
      <name val="Arial Cyr"/>
      <charset val="204"/>
    </font>
    <font>
      <b/>
      <sz val="8"/>
      <color theme="1"/>
      <name val="Times New Roman Cyr"/>
      <family val="1"/>
      <charset val="204"/>
    </font>
    <font>
      <b/>
      <sz val="11"/>
      <color theme="1"/>
      <name val="Times New Roman Cyr"/>
      <family val="1"/>
      <charset val="204"/>
    </font>
    <font>
      <b/>
      <sz val="10"/>
      <color theme="1"/>
      <name val="Arial Cyr"/>
      <charset val="204"/>
    </font>
    <font>
      <sz val="11"/>
      <color theme="1"/>
      <name val="Times New Roman Cyr"/>
      <family val="1"/>
      <charset val="204"/>
    </font>
    <font>
      <b/>
      <sz val="10.5"/>
      <color theme="1"/>
      <name val="Times New Roman Cyr"/>
      <family val="1"/>
      <charset val="204"/>
    </font>
    <font>
      <sz val="11"/>
      <color theme="1"/>
      <name val="Arial Cyr"/>
      <charset val="204"/>
    </font>
    <font>
      <b/>
      <sz val="11"/>
      <color theme="1"/>
      <name val="Times New Roman Cyr"/>
      <charset val="204"/>
    </font>
    <font>
      <sz val="11"/>
      <color theme="1"/>
      <name val="Times New Roman Cyr"/>
      <charset val="204"/>
    </font>
    <font>
      <b/>
      <sz val="12"/>
      <color theme="1"/>
      <name val="Times New Roman Cyr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3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2" fillId="0" borderId="0" xfId="0" applyFont="1"/>
    <xf numFmtId="0" fontId="7" fillId="0" borderId="0" xfId="0" applyFont="1"/>
    <xf numFmtId="0" fontId="2" fillId="0" borderId="0" xfId="0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3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/>
    <xf numFmtId="164" fontId="19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9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3" fontId="1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3" fontId="15" fillId="0" borderId="2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17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3" fontId="15" fillId="0" borderId="5" xfId="0" applyNumberFormat="1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vertical="center"/>
    </xf>
    <xf numFmtId="165" fontId="21" fillId="0" borderId="1" xfId="0" applyNumberFormat="1" applyFont="1" applyBorder="1" applyAlignment="1">
      <alignment vertical="center"/>
    </xf>
    <xf numFmtId="165" fontId="21" fillId="0" borderId="1" xfId="0" applyNumberFormat="1" applyFont="1" applyBorder="1"/>
    <xf numFmtId="3" fontId="1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top" wrapText="1"/>
    </xf>
    <xf numFmtId="3" fontId="14" fillId="0" borderId="2" xfId="0" applyNumberFormat="1" applyFont="1" applyFill="1" applyBorder="1" applyAlignment="1">
      <alignment horizontal="left" vertical="center" wrapText="1"/>
    </xf>
    <xf numFmtId="3" fontId="14" fillId="0" borderId="4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0" fillId="0" borderId="2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3" fontId="14" fillId="0" borderId="1" xfId="0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8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zoomScale="90" zoomScaleNormal="100" zoomScaleSheetLayoutView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42" sqref="F42"/>
    </sheetView>
  </sheetViews>
  <sheetFormatPr defaultRowHeight="12.75" x14ac:dyDescent="0.2"/>
  <cols>
    <col min="1" max="1" width="2.140625" style="12" customWidth="1"/>
    <col min="2" max="2" width="46.5703125" style="15" customWidth="1"/>
    <col min="3" max="3" width="0.28515625" style="15" customWidth="1"/>
    <col min="4" max="4" width="16.85546875" style="11" customWidth="1"/>
    <col min="5" max="5" width="16.7109375" style="11" hidden="1" customWidth="1"/>
    <col min="6" max="6" width="17.140625" style="11" customWidth="1"/>
    <col min="7" max="7" width="16.42578125" style="11" customWidth="1"/>
    <col min="8" max="8" width="16.85546875" style="11" customWidth="1"/>
    <col min="9" max="9" width="17.140625" style="11" customWidth="1"/>
    <col min="10" max="10" width="14.85546875" style="11" customWidth="1"/>
    <col min="11" max="16384" width="9.140625" style="11"/>
  </cols>
  <sheetData>
    <row r="1" spans="1:10" ht="17.25" customHeight="1" x14ac:dyDescent="0.2">
      <c r="B1" s="1"/>
      <c r="D1" s="15"/>
      <c r="E1" s="27"/>
      <c r="F1" s="61"/>
      <c r="G1" s="61"/>
      <c r="H1" s="61"/>
      <c r="I1" s="62"/>
      <c r="J1" s="62"/>
    </row>
    <row r="2" spans="1:10" ht="19.5" customHeight="1" x14ac:dyDescent="0.2">
      <c r="B2" s="2"/>
      <c r="C2" s="31"/>
      <c r="D2" s="15"/>
      <c r="E2" s="28"/>
      <c r="F2" s="60" t="s">
        <v>10</v>
      </c>
      <c r="G2" s="60"/>
      <c r="H2" s="60"/>
      <c r="I2" s="60"/>
      <c r="J2" s="60"/>
    </row>
    <row r="3" spans="1:10" ht="23.25" customHeight="1" x14ac:dyDescent="0.2">
      <c r="B3" s="13"/>
      <c r="C3" s="31"/>
      <c r="D3" s="2"/>
      <c r="E3" s="29"/>
      <c r="F3" s="68"/>
      <c r="G3" s="68"/>
      <c r="H3" s="68"/>
      <c r="I3" s="69"/>
      <c r="J3" s="3"/>
    </row>
    <row r="4" spans="1:10" ht="28.5" customHeight="1" x14ac:dyDescent="0.2">
      <c r="A4" s="54" t="s">
        <v>27</v>
      </c>
      <c r="B4" s="59" t="s">
        <v>27</v>
      </c>
      <c r="C4" s="59"/>
      <c r="D4" s="59"/>
      <c r="E4" s="59"/>
      <c r="F4" s="59"/>
      <c r="G4" s="59"/>
      <c r="H4" s="59"/>
      <c r="I4" s="59"/>
      <c r="J4" s="59"/>
    </row>
    <row r="5" spans="1:10" ht="30.75" customHeight="1" x14ac:dyDescent="0.2">
      <c r="A5" s="54"/>
      <c r="B5" s="59"/>
      <c r="C5" s="59"/>
      <c r="D5" s="59"/>
      <c r="E5" s="59"/>
      <c r="F5" s="59"/>
      <c r="G5" s="59"/>
      <c r="H5" s="59"/>
      <c r="I5" s="59"/>
      <c r="J5" s="59"/>
    </row>
    <row r="6" spans="1:10" ht="19.5" customHeight="1" x14ac:dyDescent="0.2">
      <c r="A6" s="14"/>
      <c r="C6" s="31"/>
      <c r="D6" s="4"/>
      <c r="E6" s="4"/>
      <c r="F6" s="4"/>
      <c r="G6" s="4"/>
      <c r="H6" s="4"/>
      <c r="I6" s="4"/>
      <c r="J6" s="4"/>
    </row>
    <row r="7" spans="1:10" s="17" customFormat="1" ht="72.75" customHeight="1" x14ac:dyDescent="0.2">
      <c r="A7" s="16"/>
      <c r="B7" s="72" t="s">
        <v>2</v>
      </c>
      <c r="C7" s="73"/>
      <c r="D7" s="5" t="s">
        <v>34</v>
      </c>
      <c r="E7" s="5" t="s">
        <v>28</v>
      </c>
      <c r="F7" s="5" t="s">
        <v>35</v>
      </c>
      <c r="G7" s="5" t="s">
        <v>36</v>
      </c>
      <c r="H7" s="5" t="s">
        <v>37</v>
      </c>
      <c r="I7" s="5" t="s">
        <v>13</v>
      </c>
      <c r="J7" s="5" t="s">
        <v>38</v>
      </c>
    </row>
    <row r="8" spans="1:10" s="19" customFormat="1" ht="49.5" customHeight="1" x14ac:dyDescent="0.25">
      <c r="A8" s="18"/>
      <c r="B8" s="76" t="s">
        <v>14</v>
      </c>
      <c r="C8" s="77"/>
      <c r="D8" s="10">
        <f>SUM(D9,D11,D13,D15,D18,D19,D23,D28,D31,D35,D36)</f>
        <v>46484.899999999994</v>
      </c>
      <c r="E8" s="10" t="e">
        <f>SUM(E9,E20,E22,E23,E31,E36,E13,E35,E18,E28,E11)</f>
        <v>#REF!</v>
      </c>
      <c r="F8" s="10">
        <f>SUM(F9,F11,F13,F15,F18,F19,F23,F28,F31,F35,F36)</f>
        <v>22569.599999999999</v>
      </c>
      <c r="G8" s="10">
        <f>SUM(G9,G11,G13,G15,G18,G19,G23,G28,G31,G35,G36)</f>
        <v>24980.3</v>
      </c>
      <c r="H8" s="10">
        <f>SUM(H9,H11,H13,H15,H18,H19,H23,H28,H31,H35,H36)</f>
        <v>49051.899999999994</v>
      </c>
      <c r="I8" s="10">
        <f>SUM(I9,I11,I13,I15,I18,I19,I23,I28,I31,I35,I36)</f>
        <v>2400</v>
      </c>
      <c r="J8" s="10">
        <f>SUM(J9,J11,J13,J15,J18,J19,J23,J28,J31,J35,J36)</f>
        <v>48884.899999999994</v>
      </c>
    </row>
    <row r="9" spans="1:10" s="21" customFormat="1" ht="30" customHeight="1" x14ac:dyDescent="0.2">
      <c r="A9" s="20"/>
      <c r="B9" s="74" t="s">
        <v>12</v>
      </c>
      <c r="C9" s="75"/>
      <c r="D9" s="6">
        <f t="shared" ref="D9:J9" si="0">SUM(D10)</f>
        <v>22760.3</v>
      </c>
      <c r="E9" s="6">
        <f t="shared" si="0"/>
        <v>19679.8</v>
      </c>
      <c r="F9" s="6">
        <f>SUM(F10)</f>
        <v>12586</v>
      </c>
      <c r="G9" s="6">
        <f t="shared" si="0"/>
        <v>12383</v>
      </c>
      <c r="H9" s="6">
        <f t="shared" si="0"/>
        <v>23060.3</v>
      </c>
      <c r="I9" s="6">
        <f t="shared" si="0"/>
        <v>300</v>
      </c>
      <c r="J9" s="6">
        <f t="shared" si="0"/>
        <v>23060.3</v>
      </c>
    </row>
    <row r="10" spans="1:10" ht="27.75" customHeight="1" x14ac:dyDescent="0.2">
      <c r="A10" s="22"/>
      <c r="B10" s="78" t="s">
        <v>4</v>
      </c>
      <c r="C10" s="79"/>
      <c r="D10" s="8">
        <v>22760.3</v>
      </c>
      <c r="E10" s="8">
        <v>19679.8</v>
      </c>
      <c r="F10" s="8">
        <v>12586</v>
      </c>
      <c r="G10" s="8">
        <v>12383</v>
      </c>
      <c r="H10" s="8">
        <v>23060.3</v>
      </c>
      <c r="I10" s="7">
        <v>300</v>
      </c>
      <c r="J10" s="7">
        <f>D10+I10</f>
        <v>23060.3</v>
      </c>
    </row>
    <row r="11" spans="1:10" ht="27.75" customHeight="1" x14ac:dyDescent="0.2">
      <c r="A11" s="22"/>
      <c r="B11" s="80" t="s">
        <v>19</v>
      </c>
      <c r="C11" s="79"/>
      <c r="D11" s="24">
        <f>SUM(D12)</f>
        <v>7876.8</v>
      </c>
      <c r="E11" s="24">
        <f t="shared" ref="E11:J13" si="1">SUM(E12)</f>
        <v>5470.8</v>
      </c>
      <c r="F11" s="24">
        <f t="shared" si="1"/>
        <v>4403.2</v>
      </c>
      <c r="G11" s="24">
        <f t="shared" si="1"/>
        <v>4598.1000000000004</v>
      </c>
      <c r="H11" s="24">
        <f t="shared" si="1"/>
        <v>7976.8</v>
      </c>
      <c r="I11" s="24">
        <f t="shared" si="1"/>
        <v>100</v>
      </c>
      <c r="J11" s="24">
        <f t="shared" si="1"/>
        <v>7976.8</v>
      </c>
    </row>
    <row r="12" spans="1:10" ht="27.75" customHeight="1" x14ac:dyDescent="0.2">
      <c r="A12" s="22"/>
      <c r="B12" s="70" t="s">
        <v>18</v>
      </c>
      <c r="C12" s="79"/>
      <c r="D12" s="8">
        <v>7876.8</v>
      </c>
      <c r="E12" s="8">
        <v>5470.8</v>
      </c>
      <c r="F12" s="8">
        <v>4403.2</v>
      </c>
      <c r="G12" s="8">
        <v>4598.1000000000004</v>
      </c>
      <c r="H12" s="8">
        <v>7976.8</v>
      </c>
      <c r="I12" s="7">
        <v>100</v>
      </c>
      <c r="J12" s="7">
        <f>D12+I12</f>
        <v>7976.8</v>
      </c>
    </row>
    <row r="13" spans="1:10" ht="27.75" customHeight="1" x14ac:dyDescent="0.2">
      <c r="A13" s="22"/>
      <c r="B13" s="80" t="s">
        <v>26</v>
      </c>
      <c r="C13" s="79"/>
      <c r="D13" s="24">
        <f>SUM(D14)</f>
        <v>0</v>
      </c>
      <c r="E13" s="24">
        <f t="shared" si="1"/>
        <v>20</v>
      </c>
      <c r="F13" s="24">
        <f t="shared" si="1"/>
        <v>0</v>
      </c>
      <c r="G13" s="24">
        <f t="shared" si="1"/>
        <v>4.7</v>
      </c>
      <c r="H13" s="24">
        <f t="shared" si="1"/>
        <v>4.7</v>
      </c>
      <c r="I13" s="24">
        <f t="shared" si="1"/>
        <v>0</v>
      </c>
      <c r="J13" s="24">
        <f t="shared" si="1"/>
        <v>0</v>
      </c>
    </row>
    <row r="14" spans="1:10" ht="27.75" customHeight="1" x14ac:dyDescent="0.2">
      <c r="A14" s="22"/>
      <c r="B14" s="70" t="s">
        <v>25</v>
      </c>
      <c r="C14" s="71"/>
      <c r="D14" s="8">
        <v>0</v>
      </c>
      <c r="E14" s="8">
        <v>20</v>
      </c>
      <c r="F14" s="8">
        <v>0</v>
      </c>
      <c r="G14" s="8">
        <v>4.7</v>
      </c>
      <c r="H14" s="8">
        <v>4.7</v>
      </c>
      <c r="I14" s="7">
        <v>0</v>
      </c>
      <c r="J14" s="7">
        <f>D14+I14</f>
        <v>0</v>
      </c>
    </row>
    <row r="15" spans="1:10" ht="27.75" customHeight="1" x14ac:dyDescent="0.2">
      <c r="A15" s="22"/>
      <c r="B15" s="46" t="s">
        <v>11</v>
      </c>
      <c r="C15" s="37"/>
      <c r="D15" s="6">
        <f>SUM(D16:D17)</f>
        <v>11699.5</v>
      </c>
      <c r="E15" s="6">
        <f t="shared" ref="E15:J15" si="2">SUM(E16:E17)</f>
        <v>13811.4</v>
      </c>
      <c r="F15" s="6">
        <f t="shared" si="2"/>
        <v>3053.1</v>
      </c>
      <c r="G15" s="6">
        <f t="shared" si="2"/>
        <v>2255</v>
      </c>
      <c r="H15" s="6">
        <f t="shared" si="2"/>
        <v>11699.5</v>
      </c>
      <c r="I15" s="6">
        <f t="shared" si="2"/>
        <v>0</v>
      </c>
      <c r="J15" s="6">
        <f t="shared" si="2"/>
        <v>11699.5</v>
      </c>
    </row>
    <row r="16" spans="1:10" ht="27.75" customHeight="1" x14ac:dyDescent="0.2">
      <c r="A16" s="22"/>
      <c r="B16" s="47" t="s">
        <v>15</v>
      </c>
      <c r="C16" s="35"/>
      <c r="D16" s="8">
        <v>4708.5</v>
      </c>
      <c r="E16" s="8">
        <v>3836.5</v>
      </c>
      <c r="F16" s="8">
        <v>710.9</v>
      </c>
      <c r="G16" s="8">
        <v>655</v>
      </c>
      <c r="H16" s="8">
        <v>4708.5</v>
      </c>
      <c r="I16" s="8">
        <v>0</v>
      </c>
      <c r="J16" s="7">
        <f>D16+I16</f>
        <v>4708.5</v>
      </c>
    </row>
    <row r="17" spans="1:10" ht="27.75" customHeight="1" x14ac:dyDescent="0.2">
      <c r="A17" s="22"/>
      <c r="B17" s="47" t="s">
        <v>16</v>
      </c>
      <c r="C17" s="35"/>
      <c r="D17" s="8">
        <v>6991</v>
      </c>
      <c r="E17" s="8">
        <v>9974.9</v>
      </c>
      <c r="F17" s="8">
        <v>2342.1999999999998</v>
      </c>
      <c r="G17" s="8">
        <v>1600</v>
      </c>
      <c r="H17" s="8">
        <v>6991</v>
      </c>
      <c r="I17" s="8">
        <v>0</v>
      </c>
      <c r="J17" s="7">
        <f>D17+I17</f>
        <v>6991</v>
      </c>
    </row>
    <row r="18" spans="1:10" s="21" customFormat="1" ht="27.75" customHeight="1" x14ac:dyDescent="0.2">
      <c r="A18" s="20"/>
      <c r="B18" s="36" t="s">
        <v>29</v>
      </c>
      <c r="C18" s="37"/>
      <c r="D18" s="6">
        <v>0</v>
      </c>
      <c r="E18" s="6">
        <f>SUM(E19:E19)</f>
        <v>3836.5</v>
      </c>
      <c r="F18" s="6">
        <v>0</v>
      </c>
      <c r="G18" s="6">
        <v>0</v>
      </c>
      <c r="H18" s="6">
        <v>0</v>
      </c>
      <c r="I18" s="6">
        <f>SUM(I19:I19)</f>
        <v>0</v>
      </c>
      <c r="J18" s="6">
        <f>SUM(J19:J19)</f>
        <v>0</v>
      </c>
    </row>
    <row r="19" spans="1:10" ht="30.75" customHeight="1" x14ac:dyDescent="0.2">
      <c r="A19" s="22"/>
      <c r="B19" s="48" t="s">
        <v>30</v>
      </c>
      <c r="C19" s="35"/>
      <c r="D19" s="24">
        <v>0</v>
      </c>
      <c r="E19" s="24">
        <v>3836.5</v>
      </c>
      <c r="F19" s="24">
        <v>0</v>
      </c>
      <c r="G19" s="24">
        <v>0.7</v>
      </c>
      <c r="H19" s="24">
        <v>0.7</v>
      </c>
      <c r="I19" s="24">
        <v>0</v>
      </c>
      <c r="J19" s="26">
        <v>0</v>
      </c>
    </row>
    <row r="20" spans="1:10" s="21" customFormat="1" ht="25.5" hidden="1" customHeight="1" x14ac:dyDescent="0.2">
      <c r="A20" s="20"/>
      <c r="B20" s="36" t="s">
        <v>22</v>
      </c>
      <c r="C20" s="37"/>
      <c r="D20" s="6">
        <f>SUM(D21:D21)</f>
        <v>0</v>
      </c>
      <c r="E20" s="6">
        <f>SUM(E21:E21)</f>
        <v>0</v>
      </c>
      <c r="F20" s="6">
        <f>SUM(F21:F21)</f>
        <v>0</v>
      </c>
      <c r="G20" s="24">
        <f t="shared" ref="G20" si="3">SUM(G21)</f>
        <v>0</v>
      </c>
      <c r="H20" s="6">
        <f>SUM(H21)</f>
        <v>0</v>
      </c>
      <c r="I20" s="6">
        <f>SUM(I21:I21)</f>
        <v>0</v>
      </c>
      <c r="J20" s="6">
        <f>SUM(J21:J21)</f>
        <v>0</v>
      </c>
    </row>
    <row r="21" spans="1:10" ht="112.5" hidden="1" customHeight="1" x14ac:dyDescent="0.2">
      <c r="A21" s="22"/>
      <c r="B21" s="34" t="s">
        <v>21</v>
      </c>
      <c r="C21" s="35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7">
        <v>0</v>
      </c>
    </row>
    <row r="22" spans="1:10" s="21" customFormat="1" ht="52.5" hidden="1" customHeight="1" x14ac:dyDescent="0.25">
      <c r="A22" s="20"/>
      <c r="B22" s="32" t="s">
        <v>6</v>
      </c>
      <c r="C22" s="33"/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9">
        <v>0</v>
      </c>
    </row>
    <row r="23" spans="1:10" s="21" customFormat="1" ht="63.75" customHeight="1" x14ac:dyDescent="0.2">
      <c r="A23" s="20"/>
      <c r="B23" s="65" t="s">
        <v>3</v>
      </c>
      <c r="C23" s="66"/>
      <c r="D23" s="6">
        <f>SUM(D26:D27:D24)</f>
        <v>3080.1</v>
      </c>
      <c r="E23" s="6">
        <f>SUM(E26:E27:E24)</f>
        <v>3349.6</v>
      </c>
      <c r="F23" s="6">
        <f>SUM(F26:F27:F24)</f>
        <v>1852.3</v>
      </c>
      <c r="G23" s="6">
        <f>SUM(G26:G27:G24)</f>
        <v>4293.6000000000004</v>
      </c>
      <c r="H23" s="6">
        <f>SUM(H26:H27:H24)</f>
        <v>4528.1000000000004</v>
      </c>
      <c r="I23" s="6">
        <f>SUM(I26:I27:I24)</f>
        <v>1300</v>
      </c>
      <c r="J23" s="6">
        <f>SUM(J26:J27:J24)</f>
        <v>4380.1000000000004</v>
      </c>
    </row>
    <row r="24" spans="1:10" ht="27.75" customHeight="1" x14ac:dyDescent="0.2">
      <c r="A24" s="22"/>
      <c r="B24" s="63" t="s">
        <v>0</v>
      </c>
      <c r="C24" s="67"/>
      <c r="D24" s="8">
        <v>1800</v>
      </c>
      <c r="E24" s="25">
        <v>1407.6</v>
      </c>
      <c r="F24" s="25">
        <v>1103</v>
      </c>
      <c r="G24" s="8">
        <v>2455</v>
      </c>
      <c r="H24" s="8">
        <v>2600</v>
      </c>
      <c r="I24" s="8">
        <v>700</v>
      </c>
      <c r="J24" s="7">
        <f>D24+I24</f>
        <v>2500</v>
      </c>
    </row>
    <row r="25" spans="1:10" ht="67.5" customHeight="1" x14ac:dyDescent="0.2">
      <c r="A25" s="22"/>
      <c r="B25" s="55" t="s">
        <v>31</v>
      </c>
      <c r="C25" s="56"/>
      <c r="D25" s="8">
        <v>84</v>
      </c>
      <c r="E25" s="25"/>
      <c r="F25" s="25">
        <v>49</v>
      </c>
      <c r="G25" s="8">
        <v>71.2</v>
      </c>
      <c r="H25" s="8">
        <v>84</v>
      </c>
      <c r="I25" s="8">
        <v>0</v>
      </c>
      <c r="J25" s="7">
        <f t="shared" ref="J25:J28" si="4">D25+I25</f>
        <v>84</v>
      </c>
    </row>
    <row r="26" spans="1:10" ht="56.25" customHeight="1" x14ac:dyDescent="0.2">
      <c r="A26" s="22"/>
      <c r="B26" s="63" t="s">
        <v>20</v>
      </c>
      <c r="C26" s="67"/>
      <c r="D26" s="8">
        <v>1152</v>
      </c>
      <c r="E26" s="25">
        <v>1800</v>
      </c>
      <c r="F26" s="25">
        <v>672</v>
      </c>
      <c r="G26" s="8">
        <v>1732.9</v>
      </c>
      <c r="H26" s="8">
        <v>1800</v>
      </c>
      <c r="I26" s="8">
        <v>600</v>
      </c>
      <c r="J26" s="7">
        <f t="shared" si="4"/>
        <v>1752</v>
      </c>
    </row>
    <row r="27" spans="1:10" ht="45.75" customHeight="1" x14ac:dyDescent="0.2">
      <c r="A27" s="20"/>
      <c r="B27" s="63" t="s">
        <v>1</v>
      </c>
      <c r="C27" s="64"/>
      <c r="D27" s="8">
        <v>44.1</v>
      </c>
      <c r="E27" s="8">
        <v>142</v>
      </c>
      <c r="F27" s="8">
        <v>28.3</v>
      </c>
      <c r="G27" s="8">
        <v>34.5</v>
      </c>
      <c r="H27" s="8">
        <v>44.1</v>
      </c>
      <c r="I27" s="8">
        <v>0</v>
      </c>
      <c r="J27" s="7">
        <f t="shared" si="4"/>
        <v>44.1</v>
      </c>
    </row>
    <row r="28" spans="1:10" s="21" customFormat="1" ht="42.75" customHeight="1" x14ac:dyDescent="0.2">
      <c r="A28" s="20"/>
      <c r="B28" s="38" t="s">
        <v>7</v>
      </c>
      <c r="C28" s="39"/>
      <c r="D28" s="6">
        <v>0</v>
      </c>
      <c r="E28" s="6">
        <f t="shared" ref="E28:F28" si="5">SUM(E29:E30)</f>
        <v>0</v>
      </c>
      <c r="F28" s="6">
        <f t="shared" si="5"/>
        <v>0</v>
      </c>
      <c r="G28" s="6">
        <v>0.2</v>
      </c>
      <c r="H28" s="6">
        <v>0.2</v>
      </c>
      <c r="I28" s="6">
        <v>0</v>
      </c>
      <c r="J28" s="26">
        <f t="shared" si="4"/>
        <v>0</v>
      </c>
    </row>
    <row r="29" spans="1:10" s="21" customFormat="1" ht="32.25" hidden="1" customHeight="1" x14ac:dyDescent="0.2">
      <c r="A29" s="20"/>
      <c r="B29" s="30" t="s">
        <v>23</v>
      </c>
      <c r="C29" s="43"/>
      <c r="D29" s="8">
        <v>310</v>
      </c>
      <c r="E29" s="8">
        <v>0</v>
      </c>
      <c r="F29" s="8">
        <v>0</v>
      </c>
      <c r="G29" s="8"/>
      <c r="H29" s="7"/>
      <c r="I29" s="7">
        <v>0</v>
      </c>
      <c r="J29" s="7"/>
    </row>
    <row r="30" spans="1:10" s="21" customFormat="1" ht="6" hidden="1" customHeight="1" x14ac:dyDescent="0.2">
      <c r="A30" s="20"/>
      <c r="B30" s="30" t="s">
        <v>24</v>
      </c>
      <c r="C30" s="44"/>
      <c r="D30" s="8">
        <v>360</v>
      </c>
      <c r="E30" s="8">
        <v>0</v>
      </c>
      <c r="F30" s="8">
        <v>0</v>
      </c>
      <c r="G30" s="8">
        <v>0</v>
      </c>
      <c r="H30" s="7"/>
      <c r="I30" s="7">
        <v>0</v>
      </c>
      <c r="J30" s="7"/>
    </row>
    <row r="31" spans="1:10" s="21" customFormat="1" ht="43.5" customHeight="1" x14ac:dyDescent="0.2">
      <c r="A31" s="22"/>
      <c r="B31" s="32" t="s">
        <v>5</v>
      </c>
      <c r="C31" s="39"/>
      <c r="D31" s="6">
        <f>SUM(D32:D34)</f>
        <v>1038.2</v>
      </c>
      <c r="E31" s="6" t="e">
        <f>SUM(#REF!+E34)</f>
        <v>#REF!</v>
      </c>
      <c r="F31" s="6">
        <f>SUM(F32:F34)</f>
        <v>645</v>
      </c>
      <c r="G31" s="6">
        <f>SUM(G32:G34)</f>
        <v>1401.6</v>
      </c>
      <c r="H31" s="6">
        <f>SUM(H32:H34)</f>
        <v>1738.2</v>
      </c>
      <c r="I31" s="6">
        <f>SUM(I32:I34)</f>
        <v>700</v>
      </c>
      <c r="J31" s="6">
        <f>SUM(J32:J34)</f>
        <v>1738.2</v>
      </c>
    </row>
    <row r="32" spans="1:10" ht="30" customHeight="1" x14ac:dyDescent="0.2">
      <c r="A32" s="22"/>
      <c r="B32" s="45" t="s">
        <v>39</v>
      </c>
      <c r="C32" s="41"/>
      <c r="D32" s="8">
        <v>0</v>
      </c>
      <c r="E32" s="8"/>
      <c r="F32" s="8">
        <v>0</v>
      </c>
      <c r="G32" s="8">
        <v>0</v>
      </c>
      <c r="H32" s="8">
        <v>0</v>
      </c>
      <c r="I32" s="8">
        <v>0</v>
      </c>
      <c r="J32" s="7">
        <f t="shared" ref="J32:J38" si="6">D32+I32</f>
        <v>0</v>
      </c>
    </row>
    <row r="33" spans="1:10" ht="25.5" customHeight="1" x14ac:dyDescent="0.2">
      <c r="A33" s="22"/>
      <c r="B33" s="53" t="s">
        <v>8</v>
      </c>
      <c r="C33" s="41"/>
      <c r="D33" s="8">
        <v>0</v>
      </c>
      <c r="E33" s="8">
        <v>0</v>
      </c>
      <c r="F33" s="8">
        <v>0</v>
      </c>
      <c r="G33" s="8">
        <v>669.4</v>
      </c>
      <c r="H33" s="8">
        <v>700</v>
      </c>
      <c r="I33" s="8">
        <v>700</v>
      </c>
      <c r="J33" s="7">
        <f t="shared" ref="J33" si="7">D33+I33</f>
        <v>700</v>
      </c>
    </row>
    <row r="34" spans="1:10" ht="25.5" customHeight="1" x14ac:dyDescent="0.2">
      <c r="A34" s="22"/>
      <c r="B34" s="40" t="s">
        <v>40</v>
      </c>
      <c r="C34" s="41"/>
      <c r="D34" s="8">
        <v>1038.2</v>
      </c>
      <c r="E34" s="8">
        <v>0</v>
      </c>
      <c r="F34" s="8">
        <v>645</v>
      </c>
      <c r="G34" s="8">
        <v>732.2</v>
      </c>
      <c r="H34" s="8">
        <v>1038.2</v>
      </c>
      <c r="I34" s="8">
        <v>0</v>
      </c>
      <c r="J34" s="7">
        <f t="shared" si="6"/>
        <v>1038.2</v>
      </c>
    </row>
    <row r="35" spans="1:10" ht="30.75" customHeight="1" x14ac:dyDescent="0.2">
      <c r="A35" s="20"/>
      <c r="B35" s="42" t="s">
        <v>17</v>
      </c>
      <c r="C35" s="41"/>
      <c r="D35" s="24">
        <v>0</v>
      </c>
      <c r="E35" s="24">
        <v>0</v>
      </c>
      <c r="F35" s="24">
        <v>0</v>
      </c>
      <c r="G35" s="24">
        <v>13.4</v>
      </c>
      <c r="H35" s="24">
        <v>13.4</v>
      </c>
      <c r="I35" s="24">
        <v>0</v>
      </c>
      <c r="J35" s="26">
        <f t="shared" si="6"/>
        <v>0</v>
      </c>
    </row>
    <row r="36" spans="1:10" s="21" customFormat="1" ht="25.5" customHeight="1" x14ac:dyDescent="0.2">
      <c r="A36" s="12"/>
      <c r="B36" s="49" t="s">
        <v>9</v>
      </c>
      <c r="C36" s="39"/>
      <c r="D36" s="50">
        <f>D37+D38</f>
        <v>30</v>
      </c>
      <c r="E36" s="50">
        <v>0</v>
      </c>
      <c r="F36" s="50">
        <f>F38+F37</f>
        <v>30</v>
      </c>
      <c r="G36" s="50">
        <f>G37+G38</f>
        <v>30</v>
      </c>
      <c r="H36" s="50">
        <f>H38+H37</f>
        <v>30</v>
      </c>
      <c r="I36" s="50">
        <v>0</v>
      </c>
      <c r="J36" s="26">
        <f>D36+I36</f>
        <v>30</v>
      </c>
    </row>
    <row r="37" spans="1:10" ht="20.25" customHeight="1" x14ac:dyDescent="0.25">
      <c r="B37" s="58" t="s">
        <v>32</v>
      </c>
      <c r="C37" s="57"/>
      <c r="D37" s="52">
        <v>0</v>
      </c>
      <c r="E37" s="52"/>
      <c r="F37" s="52">
        <v>0</v>
      </c>
      <c r="G37" s="52">
        <v>0</v>
      </c>
      <c r="H37" s="52">
        <v>0</v>
      </c>
      <c r="I37" s="52">
        <v>0</v>
      </c>
      <c r="J37" s="52">
        <f t="shared" si="6"/>
        <v>0</v>
      </c>
    </row>
    <row r="38" spans="1:10" ht="21.75" customHeight="1" x14ac:dyDescent="0.25">
      <c r="B38" s="58" t="s">
        <v>33</v>
      </c>
      <c r="C38" s="57"/>
      <c r="D38" s="51">
        <v>30</v>
      </c>
      <c r="E38" s="52"/>
      <c r="F38" s="52">
        <v>30</v>
      </c>
      <c r="G38" s="52">
        <v>30</v>
      </c>
      <c r="H38" s="52">
        <v>30</v>
      </c>
      <c r="I38" s="52">
        <v>0</v>
      </c>
      <c r="J38" s="52">
        <f t="shared" si="6"/>
        <v>30</v>
      </c>
    </row>
    <row r="51" spans="7:7" x14ac:dyDescent="0.2">
      <c r="G51" s="11">
        <v>0</v>
      </c>
    </row>
  </sheetData>
  <mergeCells count="16">
    <mergeCell ref="B4:J5"/>
    <mergeCell ref="F2:J2"/>
    <mergeCell ref="F1:J1"/>
    <mergeCell ref="B27:C27"/>
    <mergeCell ref="B23:C23"/>
    <mergeCell ref="B26:C26"/>
    <mergeCell ref="F3:I3"/>
    <mergeCell ref="B14:C14"/>
    <mergeCell ref="B7:C7"/>
    <mergeCell ref="B9:C9"/>
    <mergeCell ref="B8:C8"/>
    <mergeCell ref="B10:C10"/>
    <mergeCell ref="B13:C13"/>
    <mergeCell ref="B24:C24"/>
    <mergeCell ref="B11:C11"/>
    <mergeCell ref="B12:C12"/>
  </mergeCells>
  <phoneticPr fontId="1" type="noConversion"/>
  <printOptions horizontalCentered="1"/>
  <pageMargins left="0.39370078740157483" right="0.39370078740157483" top="0.86614173228346458" bottom="0.55118110236220474" header="0.27559055118110237" footer="0.15748031496062992"/>
  <pageSetup paperSize="9" scale="6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2023-08-24T08:11:57Z</cp:lastPrinted>
  <dcterms:created xsi:type="dcterms:W3CDTF">1998-06-04T11:46:36Z</dcterms:created>
  <dcterms:modified xsi:type="dcterms:W3CDTF">2023-08-24T08:12:06Z</dcterms:modified>
</cp:coreProperties>
</file>